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Calculator" sheetId="1" r:id="rId1"/>
    <sheet name="Angles" sheetId="2" r:id="rId2"/>
  </sheets>
  <definedNames/>
  <calcPr fullCalcOnLoad="1"/>
</workbook>
</file>

<file path=xl/sharedStrings.xml><?xml version="1.0" encoding="utf-8"?>
<sst xmlns="http://schemas.openxmlformats.org/spreadsheetml/2006/main" count="96" uniqueCount="69">
  <si>
    <t>sine</t>
  </si>
  <si>
    <t>=</t>
  </si>
  <si>
    <t>opposite</t>
  </si>
  <si>
    <t>÷</t>
  </si>
  <si>
    <t>hypotenuse</t>
  </si>
  <si>
    <t>cosine</t>
  </si>
  <si>
    <t>adjacent</t>
  </si>
  <si>
    <t>tangent</t>
  </si>
  <si>
    <t>angle</t>
  </si>
  <si>
    <t>Angle</t>
  </si>
  <si>
    <t>Sin</t>
  </si>
  <si>
    <t>Cosine</t>
  </si>
  <si>
    <t>Tangent</t>
  </si>
  <si>
    <t>Trigonometric Functions</t>
  </si>
  <si>
    <t>Model</t>
  </si>
  <si>
    <t>Size</t>
  </si>
  <si>
    <t>AE-21</t>
  </si>
  <si>
    <t>AE-24</t>
  </si>
  <si>
    <t>AE-26</t>
  </si>
  <si>
    <t>AE-28</t>
  </si>
  <si>
    <t>AE-32</t>
  </si>
  <si>
    <t>AE-40</t>
  </si>
  <si>
    <t>MSC-21</t>
  </si>
  <si>
    <t>MSC-24</t>
  </si>
  <si>
    <t>MSC-26</t>
  </si>
  <si>
    <t>MSC-28</t>
  </si>
  <si>
    <t>MSC-32</t>
  </si>
  <si>
    <t>MSC-40</t>
  </si>
  <si>
    <t>3 x 7</t>
  </si>
  <si>
    <t>3 x 8</t>
  </si>
  <si>
    <t>4 x 6.5</t>
  </si>
  <si>
    <t>4 x 7</t>
  </si>
  <si>
    <t>4 x 8</t>
  </si>
  <si>
    <t>4 x 10</t>
  </si>
  <si>
    <t>Strut (Tilt Leg) Calculator</t>
  </si>
  <si>
    <t>C/L to C/L of MH Mounts</t>
  </si>
  <si>
    <t>1. Enter the Model No.</t>
  </si>
  <si>
    <r>
      <t xml:space="preserve">NOTE: </t>
    </r>
    <r>
      <rPr>
        <i/>
        <sz val="10"/>
        <rFont val="Arial"/>
        <family val="2"/>
      </rPr>
      <t>Enter information only in the fields highlighted</t>
    </r>
  </si>
  <si>
    <t>2. Enter the Desired Tilt</t>
  </si>
  <si>
    <t>Required Tilt Angle</t>
  </si>
  <si>
    <t xml:space="preserve">    (Latitude + 15° for optimal perfomance in winter)</t>
  </si>
  <si>
    <t>1/12</t>
  </si>
  <si>
    <t>2/12</t>
  </si>
  <si>
    <t>3/12</t>
  </si>
  <si>
    <t>4/12</t>
  </si>
  <si>
    <t>5/12</t>
  </si>
  <si>
    <t>6/12</t>
  </si>
  <si>
    <t>7/12</t>
  </si>
  <si>
    <t>8/12</t>
  </si>
  <si>
    <t>9/12</t>
  </si>
  <si>
    <t>10/12</t>
  </si>
  <si>
    <t>11/12</t>
  </si>
  <si>
    <t>12/12</t>
  </si>
  <si>
    <t>45°</t>
  </si>
  <si>
    <t>Roof Pitch</t>
  </si>
  <si>
    <t>Pitch Angle</t>
  </si>
  <si>
    <t>4°</t>
  </si>
  <si>
    <t>9.5°</t>
  </si>
  <si>
    <t>14°</t>
  </si>
  <si>
    <t>18.5°</t>
  </si>
  <si>
    <t>22.5°</t>
  </si>
  <si>
    <t>26.5°</t>
  </si>
  <si>
    <t>30.5°</t>
  </si>
  <si>
    <t>33.75°</t>
  </si>
  <si>
    <t>37°</t>
  </si>
  <si>
    <t>40°</t>
  </si>
  <si>
    <t>42.5°</t>
  </si>
  <si>
    <t>3. Enter the Roof Pitch Angle</t>
  </si>
  <si>
    <t>Leg Length (per pc)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</si>
</sst>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workbookViewId="0" topLeftCell="A1">
      <selection activeCell="I14" sqref="I14:I15"/>
    </sheetView>
  </sheetViews>
  <sheetFormatPr defaultColWidth="9.140625" defaultRowHeight="12.75"/>
  <cols>
    <col min="2" max="2" width="0.9921875" style="0" customWidth="1"/>
    <col min="3" max="4" width="12.7109375" style="0" customWidth="1"/>
    <col min="5" max="5" width="23.00390625" style="2" bestFit="1" customWidth="1"/>
    <col min="6" max="6" width="0.9921875" style="0" customWidth="1"/>
    <col min="7" max="7" width="2.7109375" style="0" customWidth="1"/>
    <col min="8" max="8" width="0.9921875" style="0" customWidth="1"/>
    <col min="9" max="9" width="12.7109375" style="0" customWidth="1"/>
    <col min="10" max="10" width="2.140625" style="0" bestFit="1" customWidth="1"/>
    <col min="11" max="11" width="12.7109375" style="0" customWidth="1"/>
    <col min="12" max="12" width="2.00390625" style="0" bestFit="1" customWidth="1"/>
    <col min="13" max="13" width="12.7109375" style="0" customWidth="1"/>
    <col min="14" max="14" width="0.9921875" style="0" customWidth="1"/>
  </cols>
  <sheetData>
    <row r="1" spans="3:13" ht="18.75" thickBot="1">
      <c r="C1" s="43" t="s">
        <v>34</v>
      </c>
      <c r="D1" s="43"/>
      <c r="E1" s="43"/>
      <c r="F1" s="31"/>
      <c r="G1" s="31"/>
      <c r="H1" s="31"/>
      <c r="I1" s="31"/>
      <c r="J1" s="31"/>
      <c r="K1" s="31"/>
      <c r="L1" s="31"/>
      <c r="M1" s="31"/>
    </row>
    <row r="2" spans="3:14" ht="6" customHeight="1">
      <c r="C2" s="26"/>
      <c r="D2" s="26"/>
      <c r="E2" s="26"/>
      <c r="F2" s="31"/>
      <c r="G2" s="31"/>
      <c r="J2" s="32"/>
      <c r="K2" s="33"/>
      <c r="L2" s="33"/>
      <c r="M2" s="33"/>
      <c r="N2" s="34"/>
    </row>
    <row r="3" spans="3:14" ht="12.75" customHeight="1">
      <c r="C3" s="26"/>
      <c r="D3" s="26"/>
      <c r="E3" s="26"/>
      <c r="F3" s="26"/>
      <c r="G3" s="26"/>
      <c r="J3" s="35"/>
      <c r="K3" s="15" t="s">
        <v>54</v>
      </c>
      <c r="L3" s="36"/>
      <c r="M3" s="15" t="s">
        <v>55</v>
      </c>
      <c r="N3" s="37"/>
    </row>
    <row r="4" spans="10:14" ht="6" customHeight="1">
      <c r="J4" s="10"/>
      <c r="K4" s="3"/>
      <c r="L4" s="3"/>
      <c r="M4" s="3"/>
      <c r="N4" s="11"/>
    </row>
    <row r="5" spans="3:14" ht="12.75">
      <c r="C5" t="s">
        <v>36</v>
      </c>
      <c r="E5" s="28" t="s">
        <v>20</v>
      </c>
      <c r="J5" s="10"/>
      <c r="K5" s="38" t="s">
        <v>41</v>
      </c>
      <c r="L5" s="3"/>
      <c r="M5" s="5" t="s">
        <v>56</v>
      </c>
      <c r="N5" s="11"/>
    </row>
    <row r="6" spans="5:14" ht="12.75">
      <c r="E6" s="29"/>
      <c r="J6" s="10"/>
      <c r="K6" s="4" t="s">
        <v>42</v>
      </c>
      <c r="L6" s="3"/>
      <c r="M6" s="5" t="s">
        <v>57</v>
      </c>
      <c r="N6" s="11"/>
    </row>
    <row r="7" spans="3:14" ht="12.75">
      <c r="C7" t="s">
        <v>38</v>
      </c>
      <c r="E7" s="28">
        <v>54</v>
      </c>
      <c r="J7" s="10"/>
      <c r="K7" s="4" t="s">
        <v>43</v>
      </c>
      <c r="L7" s="3"/>
      <c r="M7" s="5" t="s">
        <v>58</v>
      </c>
      <c r="N7" s="11"/>
    </row>
    <row r="8" spans="3:14" ht="12.75">
      <c r="C8" s="30" t="s">
        <v>40</v>
      </c>
      <c r="E8" s="40"/>
      <c r="J8" s="10"/>
      <c r="K8" s="4" t="s">
        <v>44</v>
      </c>
      <c r="L8" s="3"/>
      <c r="M8" s="5" t="s">
        <v>59</v>
      </c>
      <c r="N8" s="11"/>
    </row>
    <row r="9" spans="10:14" ht="12.75">
      <c r="J9" s="10"/>
      <c r="K9" s="4" t="s">
        <v>45</v>
      </c>
      <c r="L9" s="3"/>
      <c r="M9" s="5" t="s">
        <v>60</v>
      </c>
      <c r="N9" s="11"/>
    </row>
    <row r="10" spans="3:14" ht="12.75">
      <c r="C10" t="s">
        <v>67</v>
      </c>
      <c r="E10" s="28">
        <v>30.5</v>
      </c>
      <c r="J10" s="10"/>
      <c r="K10" s="4" t="s">
        <v>46</v>
      </c>
      <c r="L10" s="3"/>
      <c r="M10" s="5" t="s">
        <v>61</v>
      </c>
      <c r="N10" s="11"/>
    </row>
    <row r="11" spans="10:14" ht="12.75">
      <c r="J11" s="10"/>
      <c r="K11" s="4" t="s">
        <v>47</v>
      </c>
      <c r="L11" s="3"/>
      <c r="M11" s="5" t="s">
        <v>62</v>
      </c>
      <c r="N11" s="11"/>
    </row>
    <row r="12" spans="3:14" ht="12.75">
      <c r="C12" s="42" t="s">
        <v>39</v>
      </c>
      <c r="D12" s="42"/>
      <c r="E12" s="2">
        <f>ROUND(E7-E10,0)</f>
        <v>24</v>
      </c>
      <c r="J12" s="10"/>
      <c r="K12" s="4" t="s">
        <v>48</v>
      </c>
      <c r="L12" s="3"/>
      <c r="M12" s="5" t="s">
        <v>63</v>
      </c>
      <c r="N12" s="11"/>
    </row>
    <row r="13" spans="10:14" ht="12.75">
      <c r="J13" s="10"/>
      <c r="K13" s="4" t="s">
        <v>49</v>
      </c>
      <c r="L13" s="3"/>
      <c r="M13" s="5" t="s">
        <v>64</v>
      </c>
      <c r="N13" s="11"/>
    </row>
    <row r="14" spans="3:14" ht="12.75">
      <c r="C14" s="42" t="s">
        <v>68</v>
      </c>
      <c r="D14" s="42"/>
      <c r="E14" s="22">
        <f>ROUND(K27+2,0)</f>
        <v>43</v>
      </c>
      <c r="J14" s="10"/>
      <c r="K14" s="4" t="s">
        <v>50</v>
      </c>
      <c r="L14" s="3"/>
      <c r="M14" s="5" t="s">
        <v>65</v>
      </c>
      <c r="N14" s="11"/>
    </row>
    <row r="15" spans="10:14" ht="12.75">
      <c r="J15" s="10"/>
      <c r="K15" s="4" t="s">
        <v>51</v>
      </c>
      <c r="L15" s="3"/>
      <c r="M15" s="5" t="s">
        <v>66</v>
      </c>
      <c r="N15" s="11"/>
    </row>
    <row r="16" spans="10:14" ht="12.75">
      <c r="J16" s="10"/>
      <c r="K16" s="4" t="s">
        <v>52</v>
      </c>
      <c r="L16" s="3"/>
      <c r="M16" s="5" t="s">
        <v>53</v>
      </c>
      <c r="N16" s="11"/>
    </row>
    <row r="17" spans="10:14" ht="6" customHeight="1" thickBot="1">
      <c r="J17" s="12"/>
      <c r="K17" s="39"/>
      <c r="L17" s="13"/>
      <c r="M17" s="21"/>
      <c r="N17" s="14"/>
    </row>
    <row r="18" spans="3:11" ht="12.75">
      <c r="C18" s="24" t="s">
        <v>37</v>
      </c>
      <c r="F18" s="23"/>
      <c r="G18" s="25"/>
      <c r="H18" s="25"/>
      <c r="I18" s="25"/>
      <c r="K18" s="27"/>
    </row>
    <row r="19" spans="3:9" ht="6" customHeight="1" thickBot="1">
      <c r="C19" s="24"/>
      <c r="F19" s="23"/>
      <c r="G19" s="25"/>
      <c r="H19" s="25"/>
      <c r="I19" s="25"/>
    </row>
    <row r="20" spans="2:14" ht="6" customHeight="1">
      <c r="B20" s="7"/>
      <c r="C20" s="8"/>
      <c r="D20" s="8"/>
      <c r="E20" s="20"/>
      <c r="F20" s="9"/>
      <c r="H20" s="7"/>
      <c r="I20" s="8"/>
      <c r="J20" s="8"/>
      <c r="K20" s="8"/>
      <c r="L20" s="8"/>
      <c r="M20" s="8"/>
      <c r="N20" s="9"/>
    </row>
    <row r="21" spans="2:14" s="2" customFormat="1" ht="12.75">
      <c r="B21" s="16"/>
      <c r="C21" s="15" t="s">
        <v>14</v>
      </c>
      <c r="D21" s="15" t="s">
        <v>15</v>
      </c>
      <c r="E21" s="15" t="s">
        <v>35</v>
      </c>
      <c r="F21" s="17"/>
      <c r="H21" s="16"/>
      <c r="I21" s="41" t="s">
        <v>13</v>
      </c>
      <c r="J21" s="41"/>
      <c r="K21" s="41"/>
      <c r="L21" s="41"/>
      <c r="M21" s="41"/>
      <c r="N21" s="17"/>
    </row>
    <row r="22" spans="2:14" ht="6" customHeight="1">
      <c r="B22" s="10"/>
      <c r="C22" s="5"/>
      <c r="D22" s="5"/>
      <c r="E22" s="5"/>
      <c r="F22" s="11"/>
      <c r="H22" s="10"/>
      <c r="I22" s="3"/>
      <c r="J22" s="3"/>
      <c r="K22" s="3"/>
      <c r="L22" s="3"/>
      <c r="M22" s="3"/>
      <c r="N22" s="11"/>
    </row>
    <row r="23" spans="2:14" ht="12.75">
      <c r="B23" s="10"/>
      <c r="C23" s="5" t="s">
        <v>16</v>
      </c>
      <c r="D23" s="5" t="s">
        <v>28</v>
      </c>
      <c r="E23" s="6">
        <v>88.4375</v>
      </c>
      <c r="F23" s="11"/>
      <c r="H23" s="10"/>
      <c r="I23" s="5" t="s">
        <v>0</v>
      </c>
      <c r="J23" s="4" t="s">
        <v>1</v>
      </c>
      <c r="K23" s="5" t="s">
        <v>2</v>
      </c>
      <c r="L23" s="5" t="s">
        <v>3</v>
      </c>
      <c r="M23" s="5" t="s">
        <v>4</v>
      </c>
      <c r="N23" s="11"/>
    </row>
    <row r="24" spans="2:14" ht="12.75">
      <c r="B24" s="10"/>
      <c r="C24" s="5" t="s">
        <v>17</v>
      </c>
      <c r="D24" s="5" t="s">
        <v>29</v>
      </c>
      <c r="E24" s="6">
        <v>100.4375</v>
      </c>
      <c r="F24" s="11"/>
      <c r="H24" s="10"/>
      <c r="I24" s="5" t="s">
        <v>5</v>
      </c>
      <c r="J24" s="4" t="s">
        <v>1</v>
      </c>
      <c r="K24" s="5" t="s">
        <v>6</v>
      </c>
      <c r="L24" s="5" t="s">
        <v>3</v>
      </c>
      <c r="M24" s="5" t="s">
        <v>4</v>
      </c>
      <c r="N24" s="11"/>
    </row>
    <row r="25" spans="2:14" ht="12.75">
      <c r="B25" s="10"/>
      <c r="C25" s="5" t="s">
        <v>18</v>
      </c>
      <c r="D25" s="5" t="s">
        <v>30</v>
      </c>
      <c r="E25" s="6">
        <v>80.4375</v>
      </c>
      <c r="F25" s="11"/>
      <c r="H25" s="10"/>
      <c r="I25" s="5" t="s">
        <v>7</v>
      </c>
      <c r="J25" s="4" t="s">
        <v>1</v>
      </c>
      <c r="K25" s="5" t="s">
        <v>2</v>
      </c>
      <c r="L25" s="5" t="s">
        <v>3</v>
      </c>
      <c r="M25" s="5" t="s">
        <v>6</v>
      </c>
      <c r="N25" s="11"/>
    </row>
    <row r="26" spans="2:14" ht="12.75">
      <c r="B26" s="10"/>
      <c r="C26" s="5" t="s">
        <v>19</v>
      </c>
      <c r="D26" s="5" t="s">
        <v>31</v>
      </c>
      <c r="E26" s="6">
        <v>88.4375</v>
      </c>
      <c r="F26" s="11"/>
      <c r="H26" s="10"/>
      <c r="I26" s="5"/>
      <c r="J26" s="5"/>
      <c r="K26" s="5"/>
      <c r="L26" s="5"/>
      <c r="M26" s="5"/>
      <c r="N26" s="11"/>
    </row>
    <row r="27" spans="2:14" ht="12.75">
      <c r="B27" s="10"/>
      <c r="C27" s="5" t="s">
        <v>20</v>
      </c>
      <c r="D27" s="5" t="s">
        <v>32</v>
      </c>
      <c r="E27" s="6">
        <v>100.4375</v>
      </c>
      <c r="F27" s="11"/>
      <c r="H27" s="10"/>
      <c r="I27" s="5" t="s">
        <v>2</v>
      </c>
      <c r="J27" s="4" t="s">
        <v>1</v>
      </c>
      <c r="K27" s="6">
        <f>K29*K33</f>
        <v>40.84793125</v>
      </c>
      <c r="L27" s="5"/>
      <c r="M27" s="5"/>
      <c r="N27" s="11"/>
    </row>
    <row r="28" spans="2:14" ht="12.75">
      <c r="B28" s="10"/>
      <c r="C28" s="5" t="s">
        <v>21</v>
      </c>
      <c r="D28" s="5" t="s">
        <v>33</v>
      </c>
      <c r="E28" s="6">
        <v>124.4375</v>
      </c>
      <c r="F28" s="11"/>
      <c r="H28" s="10"/>
      <c r="I28" s="5" t="s">
        <v>6</v>
      </c>
      <c r="J28" s="4" t="s">
        <v>1</v>
      </c>
      <c r="K28" s="6">
        <f>K29*K34</f>
        <v>91.74965625</v>
      </c>
      <c r="L28" s="5"/>
      <c r="M28" s="5"/>
      <c r="N28" s="11"/>
    </row>
    <row r="29" spans="2:14" ht="12.75">
      <c r="B29" s="10"/>
      <c r="C29" s="5"/>
      <c r="D29" s="5"/>
      <c r="E29" s="6"/>
      <c r="F29" s="11"/>
      <c r="H29" s="10"/>
      <c r="I29" s="5" t="s">
        <v>4</v>
      </c>
      <c r="J29" s="4" t="s">
        <v>1</v>
      </c>
      <c r="K29" s="5">
        <f>LOOKUP(E5,C23:C35,E23:E35)</f>
        <v>100.4375</v>
      </c>
      <c r="L29" s="5"/>
      <c r="M29" s="5"/>
      <c r="N29" s="11"/>
    </row>
    <row r="30" spans="2:14" ht="12.75">
      <c r="B30" s="10"/>
      <c r="C30" s="5" t="s">
        <v>22</v>
      </c>
      <c r="D30" s="5" t="s">
        <v>28</v>
      </c>
      <c r="E30" s="6">
        <v>90.375</v>
      </c>
      <c r="F30" s="11"/>
      <c r="H30" s="10"/>
      <c r="I30" s="5"/>
      <c r="J30" s="5"/>
      <c r="K30" s="5"/>
      <c r="L30" s="5"/>
      <c r="M30" s="5"/>
      <c r="N30" s="11"/>
    </row>
    <row r="31" spans="2:14" ht="12.75">
      <c r="B31" s="10"/>
      <c r="C31" s="5" t="s">
        <v>23</v>
      </c>
      <c r="D31" s="5" t="s">
        <v>29</v>
      </c>
      <c r="E31" s="6">
        <v>102.375</v>
      </c>
      <c r="F31" s="11"/>
      <c r="H31" s="10"/>
      <c r="I31" s="5" t="s">
        <v>8</v>
      </c>
      <c r="J31" s="4" t="s">
        <v>1</v>
      </c>
      <c r="K31" s="5">
        <f>E12</f>
        <v>24</v>
      </c>
      <c r="L31" s="5"/>
      <c r="M31" s="5"/>
      <c r="N31" s="11"/>
    </row>
    <row r="32" spans="2:14" ht="12.75">
      <c r="B32" s="10"/>
      <c r="C32" s="5" t="s">
        <v>24</v>
      </c>
      <c r="D32" s="5" t="s">
        <v>30</v>
      </c>
      <c r="E32" s="6">
        <v>82.375</v>
      </c>
      <c r="F32" s="11"/>
      <c r="H32" s="10"/>
      <c r="I32" s="5"/>
      <c r="J32" s="5"/>
      <c r="K32" s="5"/>
      <c r="L32" s="5"/>
      <c r="M32" s="5"/>
      <c r="N32" s="11"/>
    </row>
    <row r="33" spans="2:14" ht="12.75">
      <c r="B33" s="10"/>
      <c r="C33" s="5" t="s">
        <v>25</v>
      </c>
      <c r="D33" s="5" t="s">
        <v>31</v>
      </c>
      <c r="E33" s="6">
        <v>90.375</v>
      </c>
      <c r="F33" s="11"/>
      <c r="H33" s="10"/>
      <c r="I33" s="5" t="s">
        <v>0</v>
      </c>
      <c r="J33" s="4" t="s">
        <v>1</v>
      </c>
      <c r="K33" s="6">
        <f>LOOKUP(K31,Angles!A3:A93,Angles!B3:B93)</f>
        <v>0.4067</v>
      </c>
      <c r="L33" s="5"/>
      <c r="M33" s="5"/>
      <c r="N33" s="11"/>
    </row>
    <row r="34" spans="2:14" ht="12.75">
      <c r="B34" s="10"/>
      <c r="C34" s="5" t="s">
        <v>26</v>
      </c>
      <c r="D34" s="5" t="s">
        <v>32</v>
      </c>
      <c r="E34" s="6">
        <v>102.375</v>
      </c>
      <c r="F34" s="11"/>
      <c r="H34" s="10"/>
      <c r="I34" s="5" t="s">
        <v>5</v>
      </c>
      <c r="J34" s="4" t="s">
        <v>1</v>
      </c>
      <c r="K34" s="6">
        <f>LOOKUP(K31,Angles!A3:A93,Angles!C3:C93)</f>
        <v>0.9135</v>
      </c>
      <c r="L34" s="5"/>
      <c r="M34" s="5"/>
      <c r="N34" s="11"/>
    </row>
    <row r="35" spans="2:14" ht="12.75">
      <c r="B35" s="10"/>
      <c r="C35" s="5" t="s">
        <v>27</v>
      </c>
      <c r="D35" s="5" t="s">
        <v>33</v>
      </c>
      <c r="E35" s="6">
        <v>126.375</v>
      </c>
      <c r="F35" s="11"/>
      <c r="H35" s="10"/>
      <c r="I35" s="5" t="s">
        <v>7</v>
      </c>
      <c r="J35" s="4" t="s">
        <v>1</v>
      </c>
      <c r="K35" s="6">
        <f>LOOKUP(K31,Angles!A3:A93,Angles!D3:D93)</f>
        <v>0.4452</v>
      </c>
      <c r="L35" s="5"/>
      <c r="M35" s="5"/>
      <c r="N35" s="11"/>
    </row>
    <row r="36" spans="2:14" ht="6" customHeight="1" thickBot="1">
      <c r="B36" s="12"/>
      <c r="C36" s="13"/>
      <c r="D36" s="13"/>
      <c r="E36" s="21"/>
      <c r="F36" s="14"/>
      <c r="H36" s="12"/>
      <c r="I36" s="13"/>
      <c r="J36" s="13"/>
      <c r="K36" s="13"/>
      <c r="L36" s="13"/>
      <c r="M36" s="13"/>
      <c r="N36" s="14"/>
    </row>
  </sheetData>
  <sheetProtection password="DA99" sheet="1" scenarios="1" selectLockedCells="1"/>
  <protectedRanges>
    <protectedRange sqref="E7:E8" name="Range2"/>
    <protectedRange sqref="E5" name="Range1"/>
  </protectedRanges>
  <mergeCells count="4">
    <mergeCell ref="I21:M21"/>
    <mergeCell ref="C14:D14"/>
    <mergeCell ref="C12:D12"/>
    <mergeCell ref="C1:E1"/>
  </mergeCells>
  <printOptions horizontalCentered="1"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3"/>
  <sheetViews>
    <sheetView workbookViewId="0" topLeftCell="A55">
      <selection activeCell="A2" sqref="A2"/>
    </sheetView>
  </sheetViews>
  <sheetFormatPr defaultColWidth="9.140625" defaultRowHeight="12.75"/>
  <cols>
    <col min="2" max="3" width="9.140625" style="1" customWidth="1"/>
    <col min="4" max="4" width="10.7109375" style="1" customWidth="1"/>
  </cols>
  <sheetData>
    <row r="2" spans="1:4" ht="12.75">
      <c r="A2" s="18" t="s">
        <v>9</v>
      </c>
      <c r="B2" s="19" t="s">
        <v>10</v>
      </c>
      <c r="C2" s="19" t="s">
        <v>11</v>
      </c>
      <c r="D2" s="19" t="s">
        <v>12</v>
      </c>
    </row>
    <row r="3" spans="1:4" ht="12.75">
      <c r="A3">
        <v>0</v>
      </c>
      <c r="B3" s="1">
        <v>0</v>
      </c>
      <c r="C3" s="1">
        <v>1</v>
      </c>
      <c r="D3" s="1">
        <v>0</v>
      </c>
    </row>
    <row r="4" spans="1:4" ht="12.75">
      <c r="A4">
        <f>A3+1</f>
        <v>1</v>
      </c>
      <c r="B4" s="1">
        <v>0.0174</v>
      </c>
      <c r="C4" s="1">
        <v>0.9998</v>
      </c>
      <c r="D4" s="1">
        <v>0.0175</v>
      </c>
    </row>
    <row r="5" spans="1:4" ht="12.75">
      <c r="A5">
        <f aca="true" t="shared" si="0" ref="A5:A68">A4+1</f>
        <v>2</v>
      </c>
      <c r="B5" s="1">
        <v>0.0349</v>
      </c>
      <c r="C5" s="1">
        <v>0.9994</v>
      </c>
      <c r="D5" s="1">
        <v>0.0349</v>
      </c>
    </row>
    <row r="6" spans="1:4" ht="12.75">
      <c r="A6">
        <f t="shared" si="0"/>
        <v>3</v>
      </c>
      <c r="B6" s="1">
        <v>0.0523</v>
      </c>
      <c r="C6" s="1">
        <v>0.9986</v>
      </c>
      <c r="D6" s="1">
        <v>0.0524</v>
      </c>
    </row>
    <row r="7" spans="1:4" ht="12.75">
      <c r="A7">
        <f t="shared" si="0"/>
        <v>4</v>
      </c>
      <c r="B7" s="1">
        <v>0.0698</v>
      </c>
      <c r="C7" s="1">
        <v>0.9976</v>
      </c>
      <c r="D7" s="1">
        <v>0.0699</v>
      </c>
    </row>
    <row r="8" spans="1:4" ht="12.75">
      <c r="A8">
        <f t="shared" si="0"/>
        <v>5</v>
      </c>
      <c r="B8" s="1">
        <v>0.0872</v>
      </c>
      <c r="C8" s="1">
        <v>0.9962</v>
      </c>
      <c r="D8" s="1">
        <v>0.0875</v>
      </c>
    </row>
    <row r="9" spans="1:4" ht="12.75">
      <c r="A9">
        <f t="shared" si="0"/>
        <v>6</v>
      </c>
      <c r="B9" s="1">
        <v>0.1045</v>
      </c>
      <c r="C9" s="1">
        <v>0.9945</v>
      </c>
      <c r="D9" s="1">
        <v>0.1051</v>
      </c>
    </row>
    <row r="10" spans="1:4" ht="12.75">
      <c r="A10">
        <f t="shared" si="0"/>
        <v>7</v>
      </c>
      <c r="B10" s="1">
        <v>0.1219</v>
      </c>
      <c r="C10" s="1">
        <v>0.9926</v>
      </c>
      <c r="D10" s="1">
        <v>0.1228</v>
      </c>
    </row>
    <row r="11" spans="1:4" ht="12.75">
      <c r="A11">
        <f t="shared" si="0"/>
        <v>8</v>
      </c>
      <c r="B11" s="1">
        <v>0.1392</v>
      </c>
      <c r="C11" s="1">
        <v>0.9903</v>
      </c>
      <c r="D11" s="1">
        <v>0.1405</v>
      </c>
    </row>
    <row r="12" spans="1:4" ht="12.75">
      <c r="A12">
        <f t="shared" si="0"/>
        <v>9</v>
      </c>
      <c r="B12" s="1">
        <v>0.1564</v>
      </c>
      <c r="C12" s="1">
        <v>0.9877</v>
      </c>
      <c r="D12" s="1">
        <v>0.1584</v>
      </c>
    </row>
    <row r="13" spans="1:4" ht="12.75">
      <c r="A13">
        <f t="shared" si="0"/>
        <v>10</v>
      </c>
      <c r="B13" s="1">
        <v>0.1736</v>
      </c>
      <c r="C13" s="1">
        <v>0.9848</v>
      </c>
      <c r="D13" s="1">
        <v>0.1763</v>
      </c>
    </row>
    <row r="14" spans="1:4" ht="12.75">
      <c r="A14">
        <f t="shared" si="0"/>
        <v>11</v>
      </c>
      <c r="B14" s="1">
        <v>0.1908</v>
      </c>
      <c r="C14" s="1">
        <v>0.9816</v>
      </c>
      <c r="D14" s="1">
        <v>0.1944</v>
      </c>
    </row>
    <row r="15" spans="1:4" ht="12.75">
      <c r="A15">
        <f t="shared" si="0"/>
        <v>12</v>
      </c>
      <c r="B15" s="1">
        <v>0.2079</v>
      </c>
      <c r="C15" s="1">
        <v>0.9781</v>
      </c>
      <c r="D15" s="1">
        <v>0.2126</v>
      </c>
    </row>
    <row r="16" spans="1:4" ht="12.75">
      <c r="A16">
        <f t="shared" si="0"/>
        <v>13</v>
      </c>
      <c r="B16" s="1">
        <v>0.2249</v>
      </c>
      <c r="C16" s="1">
        <v>0.9744</v>
      </c>
      <c r="D16" s="1">
        <v>0.2309</v>
      </c>
    </row>
    <row r="17" spans="1:4" ht="12.75">
      <c r="A17">
        <f t="shared" si="0"/>
        <v>14</v>
      </c>
      <c r="B17" s="1">
        <v>0.2419</v>
      </c>
      <c r="C17" s="1">
        <v>0.9703</v>
      </c>
      <c r="D17" s="1">
        <v>0.2493</v>
      </c>
    </row>
    <row r="18" spans="1:4" ht="12.75">
      <c r="A18">
        <f t="shared" si="0"/>
        <v>15</v>
      </c>
      <c r="B18" s="1">
        <v>0.2588</v>
      </c>
      <c r="C18" s="1">
        <v>0.9659</v>
      </c>
      <c r="D18" s="1">
        <v>0.2679</v>
      </c>
    </row>
    <row r="19" spans="1:4" ht="12.75">
      <c r="A19">
        <f t="shared" si="0"/>
        <v>16</v>
      </c>
      <c r="B19" s="1">
        <v>0.2756</v>
      </c>
      <c r="C19" s="1">
        <v>0.9613</v>
      </c>
      <c r="D19" s="1">
        <v>0.2867</v>
      </c>
    </row>
    <row r="20" spans="1:4" ht="12.75">
      <c r="A20">
        <f t="shared" si="0"/>
        <v>17</v>
      </c>
      <c r="B20" s="1">
        <v>0.2924</v>
      </c>
      <c r="C20" s="1">
        <v>0.9563</v>
      </c>
      <c r="D20" s="1">
        <v>0.3057</v>
      </c>
    </row>
    <row r="21" spans="1:4" ht="12.75">
      <c r="A21">
        <f t="shared" si="0"/>
        <v>18</v>
      </c>
      <c r="B21" s="1">
        <v>0.309</v>
      </c>
      <c r="C21" s="1">
        <v>0.9511</v>
      </c>
      <c r="D21" s="1">
        <v>0.3249</v>
      </c>
    </row>
    <row r="22" spans="1:4" ht="12.75">
      <c r="A22">
        <f t="shared" si="0"/>
        <v>19</v>
      </c>
      <c r="B22" s="1">
        <v>0.3256</v>
      </c>
      <c r="C22" s="1">
        <v>0.9455</v>
      </c>
      <c r="D22" s="1">
        <v>0.3443</v>
      </c>
    </row>
    <row r="23" spans="1:4" ht="12.75">
      <c r="A23">
        <f t="shared" si="0"/>
        <v>20</v>
      </c>
      <c r="B23" s="1">
        <v>0.342</v>
      </c>
      <c r="C23" s="1">
        <v>0.9397</v>
      </c>
      <c r="D23" s="1">
        <v>0.364</v>
      </c>
    </row>
    <row r="24" spans="1:4" ht="12.75">
      <c r="A24">
        <f t="shared" si="0"/>
        <v>21</v>
      </c>
      <c r="B24" s="1">
        <v>0.3584</v>
      </c>
      <c r="C24" s="1">
        <v>0.9336</v>
      </c>
      <c r="D24" s="1">
        <v>0.3839</v>
      </c>
    </row>
    <row r="25" spans="1:4" ht="12.75">
      <c r="A25">
        <f t="shared" si="0"/>
        <v>22</v>
      </c>
      <c r="B25" s="1">
        <v>0.3746</v>
      </c>
      <c r="C25" s="1">
        <v>0.9272</v>
      </c>
      <c r="D25" s="1">
        <v>0.404</v>
      </c>
    </row>
    <row r="26" spans="1:4" ht="12.75">
      <c r="A26">
        <f t="shared" si="0"/>
        <v>23</v>
      </c>
      <c r="B26" s="1">
        <v>0.3907</v>
      </c>
      <c r="C26" s="1">
        <v>0.9205</v>
      </c>
      <c r="D26" s="1">
        <v>0.4245</v>
      </c>
    </row>
    <row r="27" spans="1:4" ht="12.75">
      <c r="A27">
        <f t="shared" si="0"/>
        <v>24</v>
      </c>
      <c r="B27" s="1">
        <v>0.4067</v>
      </c>
      <c r="C27" s="1">
        <v>0.9135</v>
      </c>
      <c r="D27" s="1">
        <v>0.4452</v>
      </c>
    </row>
    <row r="28" spans="1:4" ht="12.75">
      <c r="A28">
        <f t="shared" si="0"/>
        <v>25</v>
      </c>
      <c r="B28" s="1">
        <v>0.4226</v>
      </c>
      <c r="C28" s="1">
        <v>0.9063</v>
      </c>
      <c r="D28" s="1">
        <v>0.4663</v>
      </c>
    </row>
    <row r="29" spans="1:4" ht="12.75">
      <c r="A29">
        <f t="shared" si="0"/>
        <v>26</v>
      </c>
      <c r="B29" s="1">
        <v>0.4384</v>
      </c>
      <c r="C29" s="1">
        <v>0.8988</v>
      </c>
      <c r="D29" s="1">
        <v>0.4877</v>
      </c>
    </row>
    <row r="30" spans="1:4" ht="12.75">
      <c r="A30">
        <f t="shared" si="0"/>
        <v>27</v>
      </c>
      <c r="B30" s="1">
        <v>0.454</v>
      </c>
      <c r="C30" s="1">
        <v>0.891</v>
      </c>
      <c r="D30" s="1">
        <v>0.5095</v>
      </c>
    </row>
    <row r="31" spans="1:4" ht="12.75">
      <c r="A31">
        <f t="shared" si="0"/>
        <v>28</v>
      </c>
      <c r="B31" s="1">
        <v>0.4695</v>
      </c>
      <c r="C31" s="1">
        <v>0.8829</v>
      </c>
      <c r="D31" s="1">
        <v>0.5317</v>
      </c>
    </row>
    <row r="32" spans="1:4" ht="12.75">
      <c r="A32">
        <f t="shared" si="0"/>
        <v>29</v>
      </c>
      <c r="B32" s="1">
        <v>0.4848</v>
      </c>
      <c r="C32" s="1">
        <v>0.8746</v>
      </c>
      <c r="D32" s="1">
        <v>0.5543</v>
      </c>
    </row>
    <row r="33" spans="1:4" ht="12.75">
      <c r="A33">
        <f t="shared" si="0"/>
        <v>30</v>
      </c>
      <c r="B33" s="1">
        <v>0.5</v>
      </c>
      <c r="C33" s="1">
        <v>0.866</v>
      </c>
      <c r="D33" s="1">
        <v>0.5773</v>
      </c>
    </row>
    <row r="34" spans="1:4" ht="12.75">
      <c r="A34">
        <f t="shared" si="0"/>
        <v>31</v>
      </c>
      <c r="B34" s="1">
        <v>0.515</v>
      </c>
      <c r="C34" s="1">
        <v>0.8571</v>
      </c>
      <c r="D34" s="1">
        <v>0.6009</v>
      </c>
    </row>
    <row r="35" spans="1:4" ht="12.75">
      <c r="A35">
        <f t="shared" si="0"/>
        <v>32</v>
      </c>
      <c r="B35" s="1">
        <v>0.5299</v>
      </c>
      <c r="C35" s="1">
        <v>0.848</v>
      </c>
      <c r="D35" s="1">
        <v>0.6249</v>
      </c>
    </row>
    <row r="36" spans="1:4" ht="12.75">
      <c r="A36">
        <f t="shared" si="0"/>
        <v>33</v>
      </c>
      <c r="B36" s="1">
        <v>0.5446</v>
      </c>
      <c r="C36" s="1">
        <v>0.8387</v>
      </c>
      <c r="D36" s="1">
        <v>0.6494</v>
      </c>
    </row>
    <row r="37" spans="1:4" ht="12.75">
      <c r="A37">
        <f t="shared" si="0"/>
        <v>34</v>
      </c>
      <c r="B37" s="1">
        <v>0.5592</v>
      </c>
      <c r="C37" s="1">
        <v>0.829</v>
      </c>
      <c r="D37" s="1">
        <v>0.6745</v>
      </c>
    </row>
    <row r="38" spans="1:4" ht="12.75">
      <c r="A38">
        <f t="shared" si="0"/>
        <v>35</v>
      </c>
      <c r="B38" s="1">
        <v>0.5736</v>
      </c>
      <c r="C38" s="1">
        <v>0.8191</v>
      </c>
      <c r="D38" s="1">
        <v>0.7002</v>
      </c>
    </row>
    <row r="39" spans="1:4" ht="12.75">
      <c r="A39">
        <f t="shared" si="0"/>
        <v>36</v>
      </c>
      <c r="B39" s="1">
        <v>0.5878</v>
      </c>
      <c r="C39" s="1">
        <v>0.809</v>
      </c>
      <c r="D39" s="1">
        <v>0.7265</v>
      </c>
    </row>
    <row r="40" spans="1:4" ht="12.75">
      <c r="A40">
        <f t="shared" si="0"/>
        <v>37</v>
      </c>
      <c r="B40" s="1">
        <v>0.6018</v>
      </c>
      <c r="C40" s="1">
        <v>0.7986</v>
      </c>
      <c r="D40" s="1">
        <v>0.7535</v>
      </c>
    </row>
    <row r="41" spans="1:4" ht="12.75">
      <c r="A41">
        <f t="shared" si="0"/>
        <v>38</v>
      </c>
      <c r="B41" s="1">
        <v>0.6157</v>
      </c>
      <c r="C41" s="1">
        <v>0.788</v>
      </c>
      <c r="D41" s="1">
        <v>0.7813</v>
      </c>
    </row>
    <row r="42" spans="1:4" ht="12.75">
      <c r="A42">
        <f t="shared" si="0"/>
        <v>39</v>
      </c>
      <c r="B42" s="1">
        <v>0.6293</v>
      </c>
      <c r="C42" s="1">
        <v>0.7772</v>
      </c>
      <c r="D42" s="1">
        <v>0.8098</v>
      </c>
    </row>
    <row r="43" spans="1:4" ht="12.75">
      <c r="A43">
        <f t="shared" si="0"/>
        <v>40</v>
      </c>
      <c r="B43" s="1">
        <v>0.6428</v>
      </c>
      <c r="C43" s="1">
        <v>0.766</v>
      </c>
      <c r="D43" s="1">
        <v>0.8391</v>
      </c>
    </row>
    <row r="44" spans="1:4" ht="12.75">
      <c r="A44">
        <f t="shared" si="0"/>
        <v>41</v>
      </c>
      <c r="B44" s="1">
        <v>0.6561</v>
      </c>
      <c r="C44" s="1">
        <v>0.7547</v>
      </c>
      <c r="D44" s="1">
        <v>0.8693</v>
      </c>
    </row>
    <row r="45" spans="1:4" ht="12.75">
      <c r="A45">
        <f t="shared" si="0"/>
        <v>42</v>
      </c>
      <c r="B45" s="1">
        <v>0.6691</v>
      </c>
      <c r="C45" s="1">
        <v>0.7431</v>
      </c>
      <c r="D45" s="1">
        <v>0.9004</v>
      </c>
    </row>
    <row r="46" spans="1:4" ht="12.75">
      <c r="A46">
        <f t="shared" si="0"/>
        <v>43</v>
      </c>
      <c r="B46" s="1">
        <v>0.682</v>
      </c>
      <c r="C46" s="1">
        <v>0.7314</v>
      </c>
      <c r="D46" s="1">
        <v>0.9325</v>
      </c>
    </row>
    <row r="47" spans="1:4" ht="12.75">
      <c r="A47">
        <f t="shared" si="0"/>
        <v>44</v>
      </c>
      <c r="B47" s="1">
        <v>0.6947</v>
      </c>
      <c r="C47" s="1">
        <v>0.7193</v>
      </c>
      <c r="D47" s="1">
        <v>0.9657</v>
      </c>
    </row>
    <row r="48" spans="1:4" ht="12.75">
      <c r="A48">
        <f t="shared" si="0"/>
        <v>45</v>
      </c>
      <c r="B48" s="1">
        <v>0.7071</v>
      </c>
      <c r="C48" s="1">
        <v>0.7071</v>
      </c>
      <c r="D48" s="1">
        <v>1</v>
      </c>
    </row>
    <row r="49" spans="1:4" ht="12.75">
      <c r="A49">
        <f t="shared" si="0"/>
        <v>46</v>
      </c>
      <c r="B49" s="1">
        <v>0.7193</v>
      </c>
      <c r="C49" s="1">
        <v>0.6947</v>
      </c>
      <c r="D49" s="1">
        <v>1.0355</v>
      </c>
    </row>
    <row r="50" spans="1:4" ht="12.75">
      <c r="A50">
        <f t="shared" si="0"/>
        <v>47</v>
      </c>
      <c r="B50" s="1">
        <v>0.7314</v>
      </c>
      <c r="C50" s="1">
        <v>0.682</v>
      </c>
      <c r="D50" s="1">
        <v>1.0724</v>
      </c>
    </row>
    <row r="51" spans="1:4" ht="12.75">
      <c r="A51">
        <f t="shared" si="0"/>
        <v>48</v>
      </c>
      <c r="B51" s="1">
        <v>0.7431</v>
      </c>
      <c r="C51" s="1">
        <v>0.6691</v>
      </c>
      <c r="D51" s="1">
        <v>1.1106</v>
      </c>
    </row>
    <row r="52" spans="1:4" ht="12.75">
      <c r="A52">
        <f t="shared" si="0"/>
        <v>49</v>
      </c>
      <c r="B52" s="1">
        <v>0.7547</v>
      </c>
      <c r="C52" s="1">
        <v>0.6561</v>
      </c>
      <c r="D52" s="1">
        <v>1.1504</v>
      </c>
    </row>
    <row r="53" spans="1:4" ht="12.75">
      <c r="A53">
        <f t="shared" si="0"/>
        <v>50</v>
      </c>
      <c r="B53" s="1">
        <v>0.766</v>
      </c>
      <c r="C53" s="1">
        <v>0.6428</v>
      </c>
      <c r="D53" s="1">
        <v>1.1918</v>
      </c>
    </row>
    <row r="54" spans="1:4" ht="12.75">
      <c r="A54">
        <f t="shared" si="0"/>
        <v>51</v>
      </c>
      <c r="B54" s="1">
        <v>0.7772</v>
      </c>
      <c r="C54" s="1">
        <v>0.6293</v>
      </c>
      <c r="D54" s="1">
        <v>1.2349</v>
      </c>
    </row>
    <row r="55" spans="1:4" ht="12.75">
      <c r="A55">
        <f t="shared" si="0"/>
        <v>52</v>
      </c>
      <c r="B55" s="1">
        <v>0.788</v>
      </c>
      <c r="C55" s="1">
        <v>0.6157</v>
      </c>
      <c r="D55" s="1">
        <v>1.2799</v>
      </c>
    </row>
    <row r="56" spans="1:4" ht="12.75">
      <c r="A56">
        <f t="shared" si="0"/>
        <v>53</v>
      </c>
      <c r="B56" s="1">
        <v>0.7986</v>
      </c>
      <c r="C56" s="1">
        <v>0.6018</v>
      </c>
      <c r="D56" s="1">
        <v>1.327</v>
      </c>
    </row>
    <row r="57" spans="1:4" ht="12.75">
      <c r="A57">
        <f t="shared" si="0"/>
        <v>54</v>
      </c>
      <c r="B57" s="1">
        <v>0.809</v>
      </c>
      <c r="C57" s="1">
        <v>0.5878</v>
      </c>
      <c r="D57" s="1">
        <v>1.3764</v>
      </c>
    </row>
    <row r="58" spans="1:4" ht="12.75">
      <c r="A58">
        <f t="shared" si="0"/>
        <v>55</v>
      </c>
      <c r="B58" s="1">
        <v>0.8191</v>
      </c>
      <c r="C58" s="1">
        <v>0.5736</v>
      </c>
      <c r="D58" s="1">
        <v>1.4281</v>
      </c>
    </row>
    <row r="59" spans="1:4" ht="12.75">
      <c r="A59">
        <f t="shared" si="0"/>
        <v>56</v>
      </c>
      <c r="B59" s="1">
        <v>0.829</v>
      </c>
      <c r="C59" s="1">
        <v>0.5592</v>
      </c>
      <c r="D59" s="1">
        <v>1.4826</v>
      </c>
    </row>
    <row r="60" spans="1:4" ht="12.75">
      <c r="A60">
        <f t="shared" si="0"/>
        <v>57</v>
      </c>
      <c r="B60" s="1">
        <v>0.8387</v>
      </c>
      <c r="C60" s="1">
        <v>0.5446</v>
      </c>
      <c r="D60" s="1">
        <v>1.5399</v>
      </c>
    </row>
    <row r="61" spans="1:4" ht="12.75">
      <c r="A61">
        <f t="shared" si="0"/>
        <v>58</v>
      </c>
      <c r="B61" s="1">
        <v>0.848</v>
      </c>
      <c r="C61" s="1">
        <v>0.5299</v>
      </c>
      <c r="D61" s="1">
        <v>1.6003</v>
      </c>
    </row>
    <row r="62" spans="1:4" ht="12.75">
      <c r="A62">
        <f t="shared" si="0"/>
        <v>59</v>
      </c>
      <c r="B62" s="1">
        <v>0.8571</v>
      </c>
      <c r="C62" s="1">
        <v>0.515</v>
      </c>
      <c r="D62" s="1">
        <v>1.6643</v>
      </c>
    </row>
    <row r="63" spans="1:4" ht="12.75">
      <c r="A63">
        <f t="shared" si="0"/>
        <v>60</v>
      </c>
      <c r="B63" s="1">
        <v>0.866</v>
      </c>
      <c r="C63" s="1">
        <v>0.5</v>
      </c>
      <c r="D63" s="1">
        <v>1.7321</v>
      </c>
    </row>
    <row r="64" spans="1:4" ht="12.75">
      <c r="A64">
        <f t="shared" si="0"/>
        <v>61</v>
      </c>
      <c r="B64" s="1">
        <v>0.8746</v>
      </c>
      <c r="C64" s="1">
        <v>0.4848</v>
      </c>
      <c r="D64" s="1">
        <v>1.804</v>
      </c>
    </row>
    <row r="65" spans="1:4" ht="12.75">
      <c r="A65">
        <f t="shared" si="0"/>
        <v>62</v>
      </c>
      <c r="B65" s="1">
        <v>0.8829</v>
      </c>
      <c r="C65" s="1">
        <v>0.4695</v>
      </c>
      <c r="D65" s="1">
        <v>1.8907</v>
      </c>
    </row>
    <row r="66" spans="1:4" ht="12.75">
      <c r="A66">
        <f t="shared" si="0"/>
        <v>63</v>
      </c>
      <c r="B66" s="1">
        <v>0.891</v>
      </c>
      <c r="C66" s="1">
        <v>0.454</v>
      </c>
      <c r="D66" s="1">
        <v>1.9626</v>
      </c>
    </row>
    <row r="67" spans="1:4" ht="12.75">
      <c r="A67">
        <f t="shared" si="0"/>
        <v>64</v>
      </c>
      <c r="B67" s="1">
        <v>0.8988</v>
      </c>
      <c r="C67" s="1">
        <v>0.4384</v>
      </c>
      <c r="D67" s="1">
        <v>2.0503</v>
      </c>
    </row>
    <row r="68" spans="1:4" ht="12.75">
      <c r="A68">
        <f t="shared" si="0"/>
        <v>65</v>
      </c>
      <c r="B68" s="1">
        <v>0.9063</v>
      </c>
      <c r="C68" s="1">
        <v>0.4226</v>
      </c>
      <c r="D68" s="1">
        <v>2.1445</v>
      </c>
    </row>
    <row r="69" spans="1:4" ht="12.75">
      <c r="A69">
        <f aca="true" t="shared" si="1" ref="A69:A93">A68+1</f>
        <v>66</v>
      </c>
      <c r="B69" s="1">
        <v>0.9135</v>
      </c>
      <c r="C69" s="1">
        <v>0.4067</v>
      </c>
      <c r="D69" s="1">
        <v>2.246</v>
      </c>
    </row>
    <row r="70" spans="1:4" ht="12.75">
      <c r="A70">
        <f t="shared" si="1"/>
        <v>67</v>
      </c>
      <c r="B70" s="1">
        <v>0.9205</v>
      </c>
      <c r="C70" s="1">
        <v>0.3907</v>
      </c>
      <c r="D70" s="1">
        <v>2.3559</v>
      </c>
    </row>
    <row r="71" spans="1:4" ht="12.75">
      <c r="A71">
        <f t="shared" si="1"/>
        <v>68</v>
      </c>
      <c r="B71" s="1">
        <v>0.9272</v>
      </c>
      <c r="C71" s="1">
        <v>0.3746</v>
      </c>
      <c r="D71" s="1">
        <v>2.4751</v>
      </c>
    </row>
    <row r="72" spans="1:4" ht="12.75">
      <c r="A72">
        <f t="shared" si="1"/>
        <v>69</v>
      </c>
      <c r="B72" s="1">
        <v>0.9336</v>
      </c>
      <c r="C72" s="1">
        <v>0.3584</v>
      </c>
      <c r="D72" s="1">
        <v>2.6051</v>
      </c>
    </row>
    <row r="73" spans="1:4" ht="12.75">
      <c r="A73">
        <f t="shared" si="1"/>
        <v>70</v>
      </c>
      <c r="B73" s="1">
        <v>0.9397</v>
      </c>
      <c r="C73" s="1">
        <v>0.342</v>
      </c>
      <c r="D73" s="1">
        <v>2.7475</v>
      </c>
    </row>
    <row r="74" spans="1:4" ht="12.75">
      <c r="A74">
        <f t="shared" si="1"/>
        <v>71</v>
      </c>
      <c r="B74" s="1">
        <v>0.9455</v>
      </c>
      <c r="C74" s="1">
        <v>0.3256</v>
      </c>
      <c r="D74" s="1">
        <v>2.9042</v>
      </c>
    </row>
    <row r="75" spans="1:4" ht="12.75">
      <c r="A75">
        <f t="shared" si="1"/>
        <v>72</v>
      </c>
      <c r="B75" s="1">
        <v>0.9511</v>
      </c>
      <c r="C75" s="1">
        <v>0.309</v>
      </c>
      <c r="D75" s="1">
        <v>3.0777</v>
      </c>
    </row>
    <row r="76" spans="1:4" ht="12.75">
      <c r="A76">
        <f t="shared" si="1"/>
        <v>73</v>
      </c>
      <c r="B76" s="1">
        <v>0.9563</v>
      </c>
      <c r="C76" s="1">
        <v>0.2924</v>
      </c>
      <c r="D76" s="1">
        <v>3.2709</v>
      </c>
    </row>
    <row r="77" spans="1:4" ht="12.75">
      <c r="A77">
        <f t="shared" si="1"/>
        <v>74</v>
      </c>
      <c r="B77" s="1">
        <v>0.9613</v>
      </c>
      <c r="C77" s="1">
        <v>0.2756</v>
      </c>
      <c r="D77" s="1">
        <v>3.4874</v>
      </c>
    </row>
    <row r="78" spans="1:4" ht="12.75">
      <c r="A78">
        <f t="shared" si="1"/>
        <v>75</v>
      </c>
      <c r="B78" s="1">
        <v>0.9659</v>
      </c>
      <c r="C78" s="1">
        <v>0.2588</v>
      </c>
      <c r="D78" s="1">
        <v>3.7321</v>
      </c>
    </row>
    <row r="79" spans="1:4" ht="12.75">
      <c r="A79">
        <f t="shared" si="1"/>
        <v>76</v>
      </c>
      <c r="B79" s="1">
        <v>0.9703</v>
      </c>
      <c r="C79" s="1">
        <v>0.2419</v>
      </c>
      <c r="D79" s="1">
        <v>4.0108</v>
      </c>
    </row>
    <row r="80" spans="1:4" ht="12.75">
      <c r="A80">
        <f t="shared" si="1"/>
        <v>77</v>
      </c>
      <c r="B80" s="1">
        <v>0.9744</v>
      </c>
      <c r="C80" s="1">
        <v>0.2249</v>
      </c>
      <c r="D80" s="1">
        <v>4.3315</v>
      </c>
    </row>
    <row r="81" spans="1:4" ht="12.75">
      <c r="A81">
        <f t="shared" si="1"/>
        <v>78</v>
      </c>
      <c r="B81" s="1">
        <v>0.9781</v>
      </c>
      <c r="C81" s="1">
        <v>0.2079</v>
      </c>
      <c r="D81" s="1">
        <v>4.7046</v>
      </c>
    </row>
    <row r="82" spans="1:4" ht="12.75">
      <c r="A82">
        <f t="shared" si="1"/>
        <v>79</v>
      </c>
      <c r="B82" s="1">
        <v>0.9816</v>
      </c>
      <c r="C82" s="1">
        <v>0.1908</v>
      </c>
      <c r="D82" s="1">
        <v>5.1446</v>
      </c>
    </row>
    <row r="83" spans="1:4" ht="12.75">
      <c r="A83">
        <f t="shared" si="1"/>
        <v>80</v>
      </c>
      <c r="B83" s="1">
        <v>0.9848</v>
      </c>
      <c r="C83" s="1">
        <v>0.1736</v>
      </c>
      <c r="D83" s="1">
        <v>5.6713</v>
      </c>
    </row>
    <row r="84" spans="1:4" ht="12.75">
      <c r="A84">
        <f t="shared" si="1"/>
        <v>81</v>
      </c>
      <c r="B84" s="1">
        <v>0.9877</v>
      </c>
      <c r="C84" s="1">
        <v>0.1564</v>
      </c>
      <c r="D84" s="1">
        <v>6.3138</v>
      </c>
    </row>
    <row r="85" spans="1:4" ht="12.75">
      <c r="A85">
        <f t="shared" si="1"/>
        <v>82</v>
      </c>
      <c r="B85" s="1">
        <v>0.9903</v>
      </c>
      <c r="C85" s="1">
        <v>0.1392</v>
      </c>
      <c r="D85" s="1">
        <v>7.1154</v>
      </c>
    </row>
    <row r="86" spans="1:4" ht="12.75">
      <c r="A86">
        <f t="shared" si="1"/>
        <v>83</v>
      </c>
      <c r="B86" s="1">
        <v>0.9926</v>
      </c>
      <c r="C86" s="1">
        <v>0.1219</v>
      </c>
      <c r="D86" s="1">
        <v>8.1443</v>
      </c>
    </row>
    <row r="87" spans="1:4" ht="12.75">
      <c r="A87">
        <f t="shared" si="1"/>
        <v>84</v>
      </c>
      <c r="B87" s="1">
        <v>0.9945</v>
      </c>
      <c r="C87" s="1">
        <v>0.1045</v>
      </c>
      <c r="D87" s="1">
        <v>9.5144</v>
      </c>
    </row>
    <row r="88" spans="1:4" ht="12.75">
      <c r="A88">
        <f t="shared" si="1"/>
        <v>85</v>
      </c>
      <c r="B88" s="1">
        <v>0.9962</v>
      </c>
      <c r="C88" s="1">
        <v>0.0872</v>
      </c>
      <c r="D88" s="1">
        <v>11.43</v>
      </c>
    </row>
    <row r="89" spans="1:4" ht="12.75">
      <c r="A89">
        <f t="shared" si="1"/>
        <v>86</v>
      </c>
      <c r="B89" s="1">
        <v>0.9976</v>
      </c>
      <c r="C89" s="1">
        <v>0.0698</v>
      </c>
      <c r="D89" s="1">
        <v>14.301</v>
      </c>
    </row>
    <row r="90" spans="1:4" ht="12.75">
      <c r="A90">
        <f t="shared" si="1"/>
        <v>87</v>
      </c>
      <c r="B90" s="1">
        <v>0.9986</v>
      </c>
      <c r="C90" s="1">
        <v>0.0523</v>
      </c>
      <c r="D90" s="1">
        <v>19.081</v>
      </c>
    </row>
    <row r="91" spans="1:4" ht="12.75">
      <c r="A91">
        <f t="shared" si="1"/>
        <v>88</v>
      </c>
      <c r="B91" s="1">
        <v>0.9994</v>
      </c>
      <c r="C91" s="1">
        <v>0.0349</v>
      </c>
      <c r="D91" s="1">
        <v>28.636</v>
      </c>
    </row>
    <row r="92" spans="1:4" ht="12.75">
      <c r="A92">
        <f t="shared" si="1"/>
        <v>89</v>
      </c>
      <c r="B92" s="1">
        <v>0.9998</v>
      </c>
      <c r="C92" s="1">
        <v>0.0174</v>
      </c>
      <c r="D92" s="1">
        <v>57.29</v>
      </c>
    </row>
    <row r="93" spans="1:3" ht="12.75">
      <c r="A93">
        <f t="shared" si="1"/>
        <v>90</v>
      </c>
      <c r="B93" s="1">
        <v>1</v>
      </c>
      <c r="C93" s="1">
        <v>0</v>
      </c>
    </row>
  </sheetData>
  <sheetProtection password="DA99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billy</cp:lastModifiedBy>
  <cp:lastPrinted>2005-06-07T11:10:58Z</cp:lastPrinted>
  <dcterms:created xsi:type="dcterms:W3CDTF">2005-05-25T11:04:41Z</dcterms:created>
  <dcterms:modified xsi:type="dcterms:W3CDTF">2005-09-08T20:43:34Z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